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https://d.docs.live.net/5f552c8be960d9bc/HSS/2024/"/>
    </mc:Choice>
  </mc:AlternateContent>
  <xr:revisionPtr revIDLastSave="105" documentId="13_ncr:1_{D46851BB-B0A5-F047-AB79-97581C8FFDE3}" xr6:coauthVersionLast="47" xr6:coauthVersionMax="47" xr10:uidLastSave="{88CF0A3E-9EEC-6042-B2F5-E148FFC466A6}"/>
  <bookViews>
    <workbookView xWindow="4120" yWindow="4620" windowWidth="33100" windowHeight="24360" tabRatio="57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I18" i="1"/>
  <c r="J18" i="1" s="1"/>
  <c r="I19" i="1"/>
  <c r="J19" i="1" s="1"/>
  <c r="I20" i="1"/>
  <c r="J20" i="1" s="1"/>
  <c r="I21" i="1"/>
  <c r="J21" i="1" s="1"/>
  <c r="I22" i="1"/>
  <c r="J22" i="1" s="1"/>
  <c r="I23" i="1"/>
  <c r="I24" i="1"/>
  <c r="I25" i="1"/>
  <c r="L20" i="1" l="1"/>
  <c r="M20" i="1" s="1"/>
  <c r="L21" i="1"/>
  <c r="M21" i="1" s="1"/>
  <c r="L18" i="1"/>
  <c r="M18" i="1" s="1"/>
  <c r="L22" i="1"/>
  <c r="M22" i="1" s="1"/>
  <c r="L19" i="1"/>
  <c r="M19" i="1" s="1"/>
</calcChain>
</file>

<file path=xl/sharedStrings.xml><?xml version="1.0" encoding="utf-8"?>
<sst xmlns="http://schemas.openxmlformats.org/spreadsheetml/2006/main" count="50" uniqueCount="44">
  <si>
    <t>Distans:</t>
  </si>
  <si>
    <t>Nm</t>
  </si>
  <si>
    <t>Arrangörer:</t>
  </si>
  <si>
    <t>m</t>
  </si>
  <si>
    <t>Bana:</t>
  </si>
  <si>
    <t>Starttid:</t>
  </si>
  <si>
    <t>Plac</t>
  </si>
  <si>
    <t>Rorsman</t>
  </si>
  <si>
    <t>Gast</t>
  </si>
  <si>
    <t>Båttyp</t>
  </si>
  <si>
    <t>Korr</t>
  </si>
  <si>
    <t>Målgång</t>
  </si>
  <si>
    <t>Seglad</t>
  </si>
  <si>
    <t>Omräkn</t>
  </si>
  <si>
    <t>Diff</t>
  </si>
  <si>
    <t>Verklig</t>
  </si>
  <si>
    <t>LYS</t>
  </si>
  <si>
    <t>Utr</t>
  </si>
  <si>
    <t>tid</t>
  </si>
  <si>
    <t>Medelfart</t>
  </si>
  <si>
    <t>(klockslag)</t>
  </si>
  <si>
    <t>(hh:mm:ss)</t>
  </si>
  <si>
    <t>(min:sek)</t>
  </si>
  <si>
    <t>(knop)</t>
  </si>
  <si>
    <t>SRS tal</t>
  </si>
  <si>
    <t>Vindstyrka:</t>
  </si>
  <si>
    <t>Vindriktning:</t>
  </si>
  <si>
    <t>m/s</t>
  </si>
  <si>
    <t>Guldkusten 2024</t>
  </si>
  <si>
    <t>söndag 16 juni</t>
  </si>
  <si>
    <t>Jan-Erik Jonsson</t>
  </si>
  <si>
    <t>Staffan Kerker</t>
  </si>
  <si>
    <t>Rickard Magnusson</t>
  </si>
  <si>
    <t>Urban Thim</t>
  </si>
  <si>
    <t>Lars Berglund</t>
  </si>
  <si>
    <t>Håkan Karlsson</t>
  </si>
  <si>
    <t>Ulf Jonsson</t>
  </si>
  <si>
    <t>Walter Heinrich</t>
  </si>
  <si>
    <t>Maxi Magic</t>
  </si>
  <si>
    <t>Spissgatter</t>
  </si>
  <si>
    <t>Evedal - N Emma - Jägaregap - "Rogers båt" - Jägaregap - N Emma - Evedal</t>
  </si>
  <si>
    <t>3-9</t>
  </si>
  <si>
    <t>Övervägande syd</t>
  </si>
  <si>
    <t>Rogers båt: N56:59,280, E:14:42,435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</si>
</sst>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hh:mm:ss;;"/>
    <numFmt numFmtId="166" formatCode="#,##0.00;;"/>
  </numFmts>
  <fonts count="5" x14ac:knownFonts="1"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3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5" fontId="3" fillId="0" borderId="0" xfId="0" applyNumberFormat="1" applyFont="1" applyAlignment="1">
      <alignment horizontal="center"/>
    </xf>
    <xf numFmtId="0" fontId="3" fillId="0" borderId="2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3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3" fillId="0" borderId="12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21" fontId="2" fillId="0" borderId="1" xfId="0" applyNumberFormat="1" applyFont="1" applyBorder="1" applyAlignment="1">
      <alignment horizontal="center"/>
    </xf>
    <xf numFmtId="0" fontId="3" fillId="0" borderId="0" xfId="0" applyFont="1"/>
    <xf numFmtId="21" fontId="2" fillId="0" borderId="0" xfId="0" applyNumberFormat="1" applyFont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49" fontId="2" fillId="0" borderId="21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21" fontId="2" fillId="0" borderId="27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45" fontId="2" fillId="0" borderId="27" xfId="0" applyNumberFormat="1" applyFont="1" applyBorder="1" applyAlignment="1">
      <alignment horizontal="center" vertical="center"/>
    </xf>
    <xf numFmtId="166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0" fontId="2" fillId="0" borderId="27" xfId="0" applyFont="1" applyBorder="1" applyAlignment="1">
      <alignment horizontal="left"/>
    </xf>
    <xf numFmtId="164" fontId="2" fillId="0" borderId="27" xfId="0" applyNumberFormat="1" applyFont="1" applyBorder="1"/>
    <xf numFmtId="0" fontId="2" fillId="0" borderId="27" xfId="0" applyFont="1" applyBorder="1" applyAlignment="1">
      <alignment horizontal="right"/>
    </xf>
    <xf numFmtId="21" fontId="2" fillId="0" borderId="27" xfId="0" applyNumberFormat="1" applyFont="1" applyBorder="1"/>
    <xf numFmtId="45" fontId="2" fillId="0" borderId="27" xfId="0" applyNumberFormat="1" applyFont="1" applyBorder="1"/>
    <xf numFmtId="166" fontId="2" fillId="0" borderId="27" xfId="0" applyNumberFormat="1" applyFont="1" applyBorder="1"/>
    <xf numFmtId="0" fontId="4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21" fontId="2" fillId="0" borderId="29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45" fontId="2" fillId="0" borderId="29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166" fontId="2" fillId="0" borderId="32" xfId="0" applyNumberFormat="1" applyFont="1" applyBorder="1"/>
    <xf numFmtId="0" fontId="4" fillId="0" borderId="33" xfId="0" applyFont="1" applyBorder="1" applyAlignment="1">
      <alignment horizontal="center"/>
    </xf>
    <xf numFmtId="0" fontId="2" fillId="0" borderId="34" xfId="0" applyFont="1" applyBorder="1"/>
    <xf numFmtId="0" fontId="2" fillId="0" borderId="34" xfId="0" applyFont="1" applyBorder="1" applyAlignment="1">
      <alignment horizontal="left"/>
    </xf>
    <xf numFmtId="164" fontId="2" fillId="0" borderId="34" xfId="0" applyNumberFormat="1" applyFont="1" applyBorder="1"/>
    <xf numFmtId="0" fontId="2" fillId="0" borderId="34" xfId="0" applyFont="1" applyBorder="1" applyAlignment="1">
      <alignment horizontal="right"/>
    </xf>
    <xf numFmtId="21" fontId="2" fillId="0" borderId="34" xfId="0" applyNumberFormat="1" applyFont="1" applyBorder="1"/>
    <xf numFmtId="165" fontId="2" fillId="0" borderId="34" xfId="0" applyNumberFormat="1" applyFont="1" applyBorder="1" applyAlignment="1">
      <alignment horizontal="center" vertical="center"/>
    </xf>
    <xf numFmtId="45" fontId="2" fillId="0" borderId="34" xfId="0" applyNumberFormat="1" applyFont="1" applyBorder="1"/>
    <xf numFmtId="166" fontId="2" fillId="0" borderId="34" xfId="0" applyNumberFormat="1" applyFont="1" applyBorder="1"/>
    <xf numFmtId="166" fontId="2" fillId="0" borderId="35" xfId="0" applyNumberFormat="1" applyFont="1" applyBorder="1"/>
    <xf numFmtId="0" fontId="4" fillId="2" borderId="3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135370</xdr:colOff>
      <xdr:row>1</xdr:row>
      <xdr:rowOff>34637</xdr:rowOff>
    </xdr:from>
    <xdr:to>
      <xdr:col>12</xdr:col>
      <xdr:colOff>525895</xdr:colOff>
      <xdr:row>7</xdr:row>
      <xdr:rowOff>13855</xdr:rowOff>
    </xdr:to>
    <xdr:pic>
      <xdr:nvPicPr>
        <xdr:cNvPr id="1087" name="Picture 1">
          <a:extLst>
            <a:ext uri="{FF2B5EF4-FFF2-40B4-BE49-F238E27FC236}">
              <a16:creationId xmlns:a16="http://schemas.microsoft.com/office/drawing/2014/main" id="{3CEDF8B3-B2EA-4544-A279-1651176F6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006" y="115455"/>
          <a:ext cx="1094798" cy="94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110" zoomScaleNormal="110" workbookViewId="0">
      <selection activeCell="J18" sqref="J18"/>
    </sheetView>
  </sheetViews>
  <sheetFormatPr baseColWidth="10" defaultColWidth="8.75" defaultRowHeight="11" x14ac:dyDescent="0.15"/>
  <cols>
    <col min="1" max="1" width="5.75" customWidth="1"/>
    <col min="2" max="2" width="22.75" customWidth="1"/>
    <col min="3" max="3" width="25.5" customWidth="1"/>
    <col min="4" max="4" width="10.75" customWidth="1"/>
    <col min="5" max="5" width="15.75" customWidth="1"/>
    <col min="6" max="6" width="16.5" bestFit="1" customWidth="1"/>
    <col min="7" max="7" width="11.25" customWidth="1"/>
    <col min="8" max="8" width="20" bestFit="1" customWidth="1"/>
    <col min="9" max="9" width="15.5" bestFit="1" customWidth="1"/>
    <col min="10" max="10" width="12.75" customWidth="1"/>
    <col min="11" max="11" width="13.25" bestFit="1" customWidth="1"/>
    <col min="12" max="13" width="13.75" bestFit="1" customWidth="1"/>
    <col min="15" max="15" width="9.5" customWidth="1"/>
    <col min="19" max="19" width="9.25" bestFit="1" customWidth="1"/>
  </cols>
  <sheetData>
    <row r="1" spans="1:13" ht="6" customHeight="1" x14ac:dyDescent="0.15"/>
    <row r="2" spans="1:13" ht="23" x14ac:dyDescent="0.25">
      <c r="B2" s="1"/>
      <c r="G2" s="2" t="s">
        <v>28</v>
      </c>
    </row>
    <row r="3" spans="1:13" s="3" customFormat="1" ht="13" x14ac:dyDescent="0.15">
      <c r="G3" s="4" t="s">
        <v>29</v>
      </c>
    </row>
    <row r="4" spans="1:13" s="3" customFormat="1" ht="8" customHeight="1" x14ac:dyDescent="0.15"/>
    <row r="5" spans="1:13" s="3" customFormat="1" ht="13" x14ac:dyDescent="0.15">
      <c r="B5" s="5" t="s">
        <v>0</v>
      </c>
      <c r="C5" s="6">
        <v>14</v>
      </c>
      <c r="D5" s="7" t="s">
        <v>1</v>
      </c>
      <c r="F5" s="8" t="s">
        <v>2</v>
      </c>
      <c r="G5" s="9"/>
      <c r="H5" s="10" t="s">
        <v>31</v>
      </c>
      <c r="I5" s="9"/>
    </row>
    <row r="6" spans="1:13" s="3" customFormat="1" ht="13" x14ac:dyDescent="0.15">
      <c r="B6" s="11"/>
      <c r="C6" s="12">
        <v>25928</v>
      </c>
      <c r="D6" s="13" t="s">
        <v>3</v>
      </c>
      <c r="F6" s="14"/>
      <c r="G6" s="15"/>
      <c r="H6" s="16"/>
      <c r="I6" s="15"/>
    </row>
    <row r="7" spans="1:13" s="3" customFormat="1" ht="7" customHeight="1" x14ac:dyDescent="0.15">
      <c r="F7" s="17"/>
      <c r="G7" s="18"/>
      <c r="H7" s="17"/>
      <c r="I7" s="18"/>
    </row>
    <row r="8" spans="1:13" s="3" customFormat="1" ht="7" customHeight="1" x14ac:dyDescent="0.15">
      <c r="C8" s="19"/>
      <c r="D8" s="19"/>
    </row>
    <row r="9" spans="1:13" s="3" customFormat="1" ht="13" x14ac:dyDescent="0.15">
      <c r="B9" s="20" t="s">
        <v>4</v>
      </c>
      <c r="C9" s="21" t="s">
        <v>40</v>
      </c>
      <c r="D9" s="22"/>
      <c r="E9" s="23"/>
      <c r="F9" s="23"/>
      <c r="G9" s="23"/>
      <c r="H9" s="23"/>
      <c r="I9" s="23"/>
      <c r="J9" s="23"/>
      <c r="K9" s="24"/>
    </row>
    <row r="10" spans="1:13" s="3" customFormat="1" ht="8" customHeight="1" x14ac:dyDescent="0.15"/>
    <row r="11" spans="1:13" s="3" customFormat="1" ht="13" x14ac:dyDescent="0.15">
      <c r="B11" s="20" t="s">
        <v>5</v>
      </c>
      <c r="C11" s="25">
        <v>0.41666666666666669</v>
      </c>
      <c r="D11" s="19"/>
      <c r="F11" s="39" t="s">
        <v>25</v>
      </c>
      <c r="G11" s="41" t="s">
        <v>41</v>
      </c>
      <c r="H11" s="36" t="s">
        <v>27</v>
      </c>
      <c r="J11" s="26" t="s">
        <v>43</v>
      </c>
    </row>
    <row r="12" spans="1:13" s="3" customFormat="1" ht="13" x14ac:dyDescent="0.15">
      <c r="F12" s="40" t="s">
        <v>26</v>
      </c>
      <c r="G12" s="37" t="s">
        <v>42</v>
      </c>
      <c r="H12" s="38"/>
    </row>
    <row r="13" spans="1:13" s="3" customFormat="1" ht="6" customHeight="1" x14ac:dyDescent="0.15"/>
    <row r="14" spans="1:13" s="3" customFormat="1" ht="5" customHeight="1" x14ac:dyDescent="0.15">
      <c r="B14" s="26"/>
      <c r="C14" s="27"/>
    </row>
    <row r="15" spans="1:13" s="3" customFormat="1" ht="13" x14ac:dyDescent="0.15">
      <c r="A15" s="28" t="s">
        <v>6</v>
      </c>
      <c r="B15" s="29" t="s">
        <v>7</v>
      </c>
      <c r="C15" s="29" t="s">
        <v>8</v>
      </c>
      <c r="D15" s="29" t="s">
        <v>8</v>
      </c>
      <c r="E15" s="30" t="s">
        <v>9</v>
      </c>
      <c r="F15" s="30" t="s">
        <v>24</v>
      </c>
      <c r="G15" s="30" t="s">
        <v>10</v>
      </c>
      <c r="H15" s="30" t="s">
        <v>11</v>
      </c>
      <c r="I15" s="30" t="s">
        <v>12</v>
      </c>
      <c r="J15" s="30" t="s">
        <v>13</v>
      </c>
      <c r="K15" s="30" t="s">
        <v>14</v>
      </c>
      <c r="L15" s="30" t="s">
        <v>15</v>
      </c>
      <c r="M15" s="31" t="s">
        <v>16</v>
      </c>
    </row>
    <row r="16" spans="1:13" s="3" customFormat="1" ht="13" x14ac:dyDescent="0.15">
      <c r="A16" s="32"/>
      <c r="B16" s="33"/>
      <c r="C16" s="33"/>
      <c r="D16" s="33"/>
      <c r="E16" s="34"/>
      <c r="F16" s="34"/>
      <c r="G16" s="34" t="s">
        <v>17</v>
      </c>
      <c r="H16" s="34"/>
      <c r="I16" s="34" t="s">
        <v>18</v>
      </c>
      <c r="J16" s="34" t="s">
        <v>18</v>
      </c>
      <c r="K16" s="34"/>
      <c r="L16" s="34" t="s">
        <v>19</v>
      </c>
      <c r="M16" s="35" t="s">
        <v>19</v>
      </c>
    </row>
    <row r="17" spans="1:15" s="3" customFormat="1" ht="14" thickBot="1" x14ac:dyDescent="0.2">
      <c r="A17" s="42"/>
      <c r="B17" s="43"/>
      <c r="C17" s="43"/>
      <c r="D17" s="43"/>
      <c r="E17" s="44"/>
      <c r="F17" s="44"/>
      <c r="G17" s="44"/>
      <c r="H17" s="44" t="s">
        <v>20</v>
      </c>
      <c r="I17" s="44" t="s">
        <v>21</v>
      </c>
      <c r="J17" s="44" t="s">
        <v>21</v>
      </c>
      <c r="K17" s="44" t="s">
        <v>22</v>
      </c>
      <c r="L17" s="44" t="s">
        <v>23</v>
      </c>
      <c r="M17" s="45" t="s">
        <v>23</v>
      </c>
    </row>
    <row r="18" spans="1:15" s="3" customFormat="1" ht="30" customHeight="1" x14ac:dyDescent="0.15">
      <c r="A18" s="61">
        <v>2</v>
      </c>
      <c r="B18" s="62" t="s">
        <v>30</v>
      </c>
      <c r="C18" s="62"/>
      <c r="D18" s="63"/>
      <c r="E18" s="64">
        <v>707</v>
      </c>
      <c r="F18" s="65">
        <v>0.872</v>
      </c>
      <c r="G18" s="64"/>
      <c r="H18" s="66">
        <v>0.54759259259259263</v>
      </c>
      <c r="I18" s="67">
        <f t="shared" ref="I18:I25" si="0">(H18-$C$11)</f>
        <v>0.13092592592592595</v>
      </c>
      <c r="J18" s="67">
        <f>I18*F18</f>
        <v>0.11416740740740743</v>
      </c>
      <c r="K18" s="68">
        <v>4.3981481481481484E-3</v>
      </c>
      <c r="L18" s="69">
        <f>IF(ISBLANK($C$11),0,$C$6/I18/24/(1852))</f>
        <v>4.455445544554455</v>
      </c>
      <c r="M18" s="70">
        <f>IF(ISBLANK($C$11),0,L18/F18)</f>
        <v>5.1094558997184114</v>
      </c>
      <c r="O18" s="27"/>
    </row>
    <row r="19" spans="1:15" s="3" customFormat="1" ht="30" customHeight="1" x14ac:dyDescent="0.15">
      <c r="A19" s="71">
        <v>4</v>
      </c>
      <c r="B19" s="46" t="s">
        <v>31</v>
      </c>
      <c r="C19" s="46" t="s">
        <v>32</v>
      </c>
      <c r="D19" s="46"/>
      <c r="E19" s="47">
        <v>707</v>
      </c>
      <c r="F19" s="48">
        <v>0.89200000000000002</v>
      </c>
      <c r="G19" s="47"/>
      <c r="H19" s="49">
        <v>0.54722222222222228</v>
      </c>
      <c r="I19" s="50">
        <f t="shared" si="0"/>
        <v>0.13055555555555559</v>
      </c>
      <c r="J19" s="50">
        <f>I19*F19</f>
        <v>0.11645555555555559</v>
      </c>
      <c r="K19" s="51">
        <v>6.6898148148148151E-3</v>
      </c>
      <c r="L19" s="52">
        <f>IF(ISBLANK($C$11),0,$C$6/I19/24/(1852))</f>
        <v>4.4680851063829774</v>
      </c>
      <c r="M19" s="72">
        <f>IF(ISBLANK($C$11),0,L19/F19)</f>
        <v>5.0090640206087187</v>
      </c>
      <c r="O19" s="27"/>
    </row>
    <row r="20" spans="1:15" s="3" customFormat="1" ht="30" customHeight="1" x14ac:dyDescent="0.15">
      <c r="A20" s="71">
        <v>3</v>
      </c>
      <c r="B20" s="46" t="s">
        <v>33</v>
      </c>
      <c r="C20" s="46"/>
      <c r="D20" s="46"/>
      <c r="E20" s="47">
        <v>707</v>
      </c>
      <c r="F20" s="48">
        <v>0.89200000000000002</v>
      </c>
      <c r="G20" s="47"/>
      <c r="H20" s="49">
        <v>0.54469907407407403</v>
      </c>
      <c r="I20" s="50">
        <f t="shared" si="0"/>
        <v>0.12803240740740734</v>
      </c>
      <c r="J20" s="50">
        <f>I20*F20</f>
        <v>0.11420490740740735</v>
      </c>
      <c r="K20" s="51">
        <v>4.43287037037037E-3</v>
      </c>
      <c r="L20" s="52">
        <f>IF(ISBLANK($C$11),0,$C$6/I20/24/(1852))</f>
        <v>4.5561381305369757</v>
      </c>
      <c r="M20" s="72">
        <f>IF(ISBLANK($C$11),0,L20/F20)</f>
        <v>5.1077781732477305</v>
      </c>
    </row>
    <row r="21" spans="1:15" s="3" customFormat="1" ht="30" customHeight="1" x14ac:dyDescent="0.15">
      <c r="A21" s="85">
        <v>1</v>
      </c>
      <c r="B21" s="53" t="s">
        <v>34</v>
      </c>
      <c r="C21" s="53" t="s">
        <v>35</v>
      </c>
      <c r="D21" s="54"/>
      <c r="E21" s="47" t="s">
        <v>38</v>
      </c>
      <c r="F21" s="48">
        <v>0.85699999999999998</v>
      </c>
      <c r="G21" s="54"/>
      <c r="H21" s="49">
        <v>0.54475694444444445</v>
      </c>
      <c r="I21" s="50">
        <f t="shared" si="0"/>
        <v>0.12809027777777776</v>
      </c>
      <c r="J21" s="50">
        <f>I21*F21</f>
        <v>0.10977336805555554</v>
      </c>
      <c r="K21" s="51">
        <v>0</v>
      </c>
      <c r="L21" s="52">
        <f>IF(ISBLANK($C$11),0,$C$6/I21/24/(1852))</f>
        <v>4.5540796963946875</v>
      </c>
      <c r="M21" s="72">
        <f>IF(ISBLANK($C$11),0,L21/F21)</f>
        <v>5.3139786422341748</v>
      </c>
    </row>
    <row r="22" spans="1:15" s="3" customFormat="1" ht="30" customHeight="1" x14ac:dyDescent="0.15">
      <c r="A22" s="71">
        <v>5</v>
      </c>
      <c r="B22" s="46" t="s">
        <v>36</v>
      </c>
      <c r="C22" s="46" t="s">
        <v>37</v>
      </c>
      <c r="D22" s="46"/>
      <c r="E22" s="47" t="s">
        <v>39</v>
      </c>
      <c r="F22" s="48">
        <v>0.79100000000000004</v>
      </c>
      <c r="G22" s="47"/>
      <c r="H22" s="49">
        <v>0.56475694444444446</v>
      </c>
      <c r="I22" s="50">
        <f t="shared" si="0"/>
        <v>0.14809027777777778</v>
      </c>
      <c r="J22" s="50">
        <f>I22*F22</f>
        <v>0.11713940972222223</v>
      </c>
      <c r="K22" s="51">
        <v>7.3726851851851852E-3</v>
      </c>
      <c r="L22" s="52">
        <f>IF(ISBLANK($C$11),0,$C$6/I22/24/(1852))</f>
        <v>3.9390386869871041</v>
      </c>
      <c r="M22" s="72">
        <f>IF(ISBLANK($C$11),0,L22/F22)</f>
        <v>4.9798213489091072</v>
      </c>
    </row>
    <row r="23" spans="1:15" s="3" customFormat="1" ht="30" customHeight="1" x14ac:dyDescent="0.15">
      <c r="A23" s="71"/>
      <c r="B23" s="46"/>
      <c r="C23" s="46"/>
      <c r="D23" s="46"/>
      <c r="E23" s="47"/>
      <c r="F23" s="48"/>
      <c r="G23" s="47"/>
      <c r="H23" s="49"/>
      <c r="I23" s="50">
        <f t="shared" si="0"/>
        <v>-0.41666666666666669</v>
      </c>
      <c r="J23" s="50"/>
      <c r="K23" s="51"/>
      <c r="L23" s="52"/>
      <c r="M23" s="72"/>
    </row>
    <row r="24" spans="1:15" s="3" customFormat="1" ht="30" customHeight="1" x14ac:dyDescent="0.15">
      <c r="A24" s="71"/>
      <c r="B24" s="46"/>
      <c r="C24" s="46"/>
      <c r="D24" s="46"/>
      <c r="E24" s="47"/>
      <c r="F24" s="48"/>
      <c r="G24" s="47"/>
      <c r="H24" s="49"/>
      <c r="I24" s="50">
        <f t="shared" si="0"/>
        <v>-0.41666666666666669</v>
      </c>
      <c r="J24" s="50"/>
      <c r="K24" s="51"/>
      <c r="L24" s="52"/>
      <c r="M24" s="72"/>
    </row>
    <row r="25" spans="1:15" s="3" customFormat="1" ht="30" customHeight="1" x14ac:dyDescent="0.2">
      <c r="A25" s="73"/>
      <c r="B25" s="54"/>
      <c r="C25" s="54"/>
      <c r="D25" s="54"/>
      <c r="E25" s="55"/>
      <c r="F25" s="56"/>
      <c r="G25" s="57"/>
      <c r="H25" s="58"/>
      <c r="I25" s="50">
        <f t="shared" si="0"/>
        <v>-0.41666666666666669</v>
      </c>
      <c r="J25" s="50"/>
      <c r="K25" s="59"/>
      <c r="L25" s="60"/>
      <c r="M25" s="74"/>
    </row>
    <row r="26" spans="1:15" s="3" customFormat="1" ht="30" customHeight="1" thickBot="1" x14ac:dyDescent="0.25">
      <c r="A26" s="75"/>
      <c r="B26" s="76"/>
      <c r="C26" s="76"/>
      <c r="D26" s="76"/>
      <c r="E26" s="77"/>
      <c r="F26" s="78"/>
      <c r="G26" s="79"/>
      <c r="H26" s="80"/>
      <c r="I26" s="81">
        <f t="shared" ref="I26" si="1">(H26-$C$11)</f>
        <v>-0.41666666666666669</v>
      </c>
      <c r="J26" s="81"/>
      <c r="K26" s="82"/>
      <c r="L26" s="83"/>
      <c r="M26" s="84"/>
    </row>
    <row r="27" spans="1:15" ht="13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 ht="13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 ht="13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13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sheetProtection selectLockedCells="1" selectUnlockedCells="1"/>
  <printOptions horizontalCentered="1"/>
  <pageMargins left="0.39374999999999999" right="0.39374999999999999" top="1.1812499999999999" bottom="0.39374999999999999" header="0.51180555555555551" footer="0.51180555555555551"/>
  <pageSetup paperSize="9" firstPageNumber="0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</dc:creator>
  <cp:lastModifiedBy>Staffan Kerker</cp:lastModifiedBy>
  <cp:lastPrinted>2016-05-18T11:37:50Z</cp:lastPrinted>
  <dcterms:created xsi:type="dcterms:W3CDTF">2013-05-27T05:55:43Z</dcterms:created>
  <dcterms:modified xsi:type="dcterms:W3CDTF">2024-06-17T12:48:11Z</dcterms:modified>
</cp:coreProperties>
</file>